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4675" windowHeight="11790"/>
  </bookViews>
  <sheets>
    <sheet name="Angaben" sheetId="6" r:id="rId1"/>
    <sheet name="Beispiel 1" sheetId="1" r:id="rId2"/>
    <sheet name="Beispiel 2" sheetId="2" r:id="rId3"/>
    <sheet name="Beispiel 3" sheetId="3" r:id="rId4"/>
    <sheet name="Beispiel 4" sheetId="4" r:id="rId5"/>
    <sheet name="Beispiel 5" sheetId="5" r:id="rId6"/>
  </sheets>
  <calcPr calcId="145621"/>
</workbook>
</file>

<file path=xl/calcChain.xml><?xml version="1.0" encoding="utf-8"?>
<calcChain xmlns="http://schemas.openxmlformats.org/spreadsheetml/2006/main">
  <c r="B17" i="5" l="1"/>
  <c r="D18" i="5" s="1"/>
  <c r="B4" i="5"/>
  <c r="B4" i="3"/>
  <c r="B5" i="3" s="1"/>
  <c r="D5" i="3" s="1"/>
  <c r="B11" i="3" s="1"/>
  <c r="D19" i="5"/>
  <c r="H18" i="5"/>
  <c r="B12" i="5"/>
  <c r="D8" i="5"/>
  <c r="B11" i="5" s="1"/>
  <c r="I5" i="5"/>
  <c r="B5" i="5"/>
  <c r="B6" i="5" s="1"/>
  <c r="D6" i="5" s="1"/>
  <c r="D5" i="4"/>
  <c r="B12" i="4" s="1"/>
  <c r="B5" i="4"/>
  <c r="B6" i="4" s="1"/>
  <c r="D6" i="4" s="1"/>
  <c r="B4" i="4"/>
  <c r="D4" i="4" s="1"/>
  <c r="B25" i="2"/>
  <c r="B24" i="2"/>
  <c r="D21" i="2"/>
  <c r="G11" i="2"/>
  <c r="B6" i="2"/>
  <c r="B5" i="2"/>
  <c r="B9" i="2" s="1"/>
  <c r="D10" i="2" s="1"/>
  <c r="D13" i="2" s="1"/>
  <c r="D2" i="2"/>
  <c r="B25" i="1"/>
  <c r="D22" i="1"/>
  <c r="B26" i="1" s="1"/>
  <c r="B10" i="1"/>
  <c r="D11" i="1" s="1"/>
  <c r="B7" i="1"/>
  <c r="B6" i="1"/>
  <c r="D3" i="1"/>
  <c r="D14" i="1" l="1"/>
  <c r="D7" i="4"/>
  <c r="D4" i="3"/>
  <c r="D6" i="3" s="1"/>
  <c r="D4" i="5"/>
  <c r="D7" i="5" s="1"/>
  <c r="B10" i="5" l="1"/>
  <c r="D22" i="5" s="1"/>
  <c r="B9" i="3"/>
  <c r="B7" i="3"/>
  <c r="D7" i="3" s="1"/>
  <c r="B10" i="3" s="1"/>
  <c r="B10" i="4"/>
  <c r="B8" i="4"/>
  <c r="D8" i="4" s="1"/>
  <c r="B11" i="4" s="1"/>
  <c r="B15" i="4" l="1"/>
  <c r="D16" i="4" s="1"/>
  <c r="B14" i="3"/>
  <c r="D15" i="3" s="1"/>
  <c r="D17" i="3" s="1"/>
  <c r="D19" i="4"/>
</calcChain>
</file>

<file path=xl/sharedStrings.xml><?xml version="1.0" encoding="utf-8"?>
<sst xmlns="http://schemas.openxmlformats.org/spreadsheetml/2006/main" count="77" uniqueCount="34">
  <si>
    <t>Beispiel 1</t>
  </si>
  <si>
    <t>Gehalt</t>
  </si>
  <si>
    <t xml:space="preserve"> - SV</t>
  </si>
  <si>
    <t>Lohnsteuer</t>
  </si>
  <si>
    <t>Brutto</t>
  </si>
  <si>
    <t xml:space="preserve"> - Freibetrag</t>
  </si>
  <si>
    <t xml:space="preserve"> - Gewerksch.</t>
  </si>
  <si>
    <t>Steuerbemessung:</t>
  </si>
  <si>
    <t>Auszahlungsbetrag</t>
  </si>
  <si>
    <t xml:space="preserve"> - PP</t>
  </si>
  <si>
    <t>Pendlereuro</t>
  </si>
  <si>
    <t>21 x 2 : 12</t>
  </si>
  <si>
    <t>Akontozahlung</t>
  </si>
  <si>
    <t>Beispiel 3</t>
  </si>
  <si>
    <t>Überstunden</t>
  </si>
  <si>
    <t>ÜG</t>
  </si>
  <si>
    <t>LSt frei</t>
  </si>
  <si>
    <t>Gesamt Bruttogehalt</t>
  </si>
  <si>
    <t>SV</t>
  </si>
  <si>
    <t>HG</t>
  </si>
  <si>
    <t xml:space="preserve"> - Überst. Lst frei</t>
  </si>
  <si>
    <t xml:space="preserve"> - E-Card</t>
  </si>
  <si>
    <t>E-Card</t>
  </si>
  <si>
    <t>Beispiel 4</t>
  </si>
  <si>
    <t>Rest</t>
  </si>
  <si>
    <t>Beispiel 5</t>
  </si>
  <si>
    <t xml:space="preserve">Lohn </t>
  </si>
  <si>
    <t>Höchstgrenze: 137,10 - 86 =</t>
  </si>
  <si>
    <t>Rest (inkl. 51,-)</t>
  </si>
  <si>
    <t>Achtung Höchstgrenze!</t>
  </si>
  <si>
    <t xml:space="preserve"> - Gewerksch. Beitr.</t>
  </si>
  <si>
    <t>42km x 2 : 12</t>
  </si>
  <si>
    <t>Gewerkschaftsbeitrag</t>
  </si>
  <si>
    <t>Auszahlung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</si>
</sst>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_-&quot;öS&quot;\ * #,##0.00_-;\-&quot;öS&quot;\ * #,##0.00_-;_-&quot;öS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0"/>
      <name val="Arial"/>
      <family val="2"/>
    </font>
    <font>
      <sz val="18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3" borderId="0" xfId="0" applyFill="1"/>
    <xf numFmtId="165" fontId="0" fillId="0" borderId="0" xfId="1" applyFont="1"/>
    <xf numFmtId="10" fontId="0" fillId="0" borderId="0" xfId="0" applyNumberFormat="1"/>
    <xf numFmtId="165" fontId="0" fillId="0" borderId="1" xfId="1" applyFont="1" applyBorder="1"/>
    <xf numFmtId="165" fontId="0" fillId="0" borderId="0" xfId="0" applyNumberFormat="1"/>
    <xf numFmtId="0" fontId="3" fillId="0" borderId="0" xfId="0" applyFont="1"/>
    <xf numFmtId="165" fontId="3" fillId="0" borderId="0" xfId="1" applyFont="1"/>
    <xf numFmtId="0" fontId="4" fillId="3" borderId="0" xfId="0" applyFont="1" applyFill="1"/>
    <xf numFmtId="0" fontId="4" fillId="0" borderId="0" xfId="0" applyFont="1"/>
    <xf numFmtId="165" fontId="4" fillId="0" borderId="0" xfId="1" applyFont="1"/>
    <xf numFmtId="164" fontId="4" fillId="0" borderId="0" xfId="2" applyFont="1"/>
    <xf numFmtId="9" fontId="4" fillId="0" borderId="0" xfId="0" applyNumberFormat="1" applyFont="1"/>
    <xf numFmtId="165" fontId="5" fillId="0" borderId="0" xfId="1" applyFont="1"/>
    <xf numFmtId="0" fontId="4" fillId="0" borderId="1" xfId="0" applyFont="1" applyBorder="1"/>
    <xf numFmtId="165" fontId="4" fillId="0" borderId="1" xfId="0" applyNumberFormat="1" applyFont="1" applyBorder="1"/>
    <xf numFmtId="9" fontId="4" fillId="0" borderId="1" xfId="0" applyNumberFormat="1" applyFont="1" applyBorder="1"/>
    <xf numFmtId="165" fontId="4" fillId="0" borderId="1" xfId="1" applyFont="1" applyBorder="1"/>
    <xf numFmtId="165" fontId="4" fillId="0" borderId="0" xfId="0" applyNumberFormat="1" applyFont="1"/>
    <xf numFmtId="10" fontId="4" fillId="0" borderId="0" xfId="0" applyNumberFormat="1" applyFont="1"/>
    <xf numFmtId="165" fontId="5" fillId="0" borderId="1" xfId="1" applyFont="1" applyBorder="1"/>
    <xf numFmtId="165" fontId="4" fillId="3" borderId="0" xfId="1" applyFont="1" applyFill="1"/>
    <xf numFmtId="0" fontId="7" fillId="2" borderId="0" xfId="3" applyFont="1"/>
    <xf numFmtId="164" fontId="7" fillId="2" borderId="0" xfId="3" applyNumberFormat="1" applyFont="1"/>
  </cellXfs>
  <cellStyles count="14">
    <cellStyle name="Komma" xfId="1" builtinId="3"/>
    <cellStyle name="Komma 2" xfId="4"/>
    <cellStyle name="Komma 2 2" xfId="5"/>
    <cellStyle name="Prozent 2" xfId="6"/>
    <cellStyle name="Schlecht" xfId="3" builtinId="27"/>
    <cellStyle name="Standard" xfId="0" builtinId="0"/>
    <cellStyle name="Standard 2" xfId="7"/>
    <cellStyle name="Standard 2 2" xfId="8"/>
    <cellStyle name="Standard 3" xfId="9"/>
    <cellStyle name="Standard 6" xfId="10"/>
    <cellStyle name="Währung" xfId="2" builtinId="4"/>
    <cellStyle name="Währung 2" xfId="11"/>
    <cellStyle name="Währung 3" xfId="12"/>
    <cellStyle name="Währung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151048</xdr:colOff>
      <xdr:row>35</xdr:row>
      <xdr:rowOff>8691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19048" cy="6676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="235" zoomScaleNormal="235" workbookViewId="0">
      <selection activeCell="D7" sqref="D7"/>
    </sheetView>
  </sheetViews>
  <sheetFormatPr baseColWidth="10" defaultRowHeight="15" x14ac:dyDescent="0.25"/>
  <cols>
    <col min="1" max="1" width="20.7109375" customWidth="1"/>
    <col min="4" max="4" width="11.42578125" style="2"/>
  </cols>
  <sheetData>
    <row r="1" spans="1:4" x14ac:dyDescent="0.25">
      <c r="A1" s="1" t="s">
        <v>0</v>
      </c>
    </row>
    <row r="2" spans="1:4" x14ac:dyDescent="0.25">
      <c r="A2" t="s">
        <v>1</v>
      </c>
      <c r="D2" s="2">
        <v>2365</v>
      </c>
    </row>
    <row r="3" spans="1:4" x14ac:dyDescent="0.25">
      <c r="A3" t="s">
        <v>2</v>
      </c>
      <c r="C3" s="3">
        <v>0.1807</v>
      </c>
      <c r="D3" s="2">
        <f>+D2*C3</f>
        <v>427.35550000000001</v>
      </c>
    </row>
    <row r="5" spans="1:4" x14ac:dyDescent="0.25">
      <c r="A5" t="s">
        <v>3</v>
      </c>
    </row>
    <row r="6" spans="1:4" x14ac:dyDescent="0.25">
      <c r="A6" t="s">
        <v>4</v>
      </c>
      <c r="B6" s="2">
        <f>+D2</f>
        <v>2365</v>
      </c>
    </row>
    <row r="7" spans="1:4" x14ac:dyDescent="0.25">
      <c r="A7" t="s">
        <v>2</v>
      </c>
      <c r="B7" s="2">
        <f>+D3</f>
        <v>427.35550000000001</v>
      </c>
    </row>
    <row r="8" spans="1:4" x14ac:dyDescent="0.25">
      <c r="A8" t="s">
        <v>5</v>
      </c>
      <c r="B8" s="2">
        <v>35.5</v>
      </c>
    </row>
    <row r="9" spans="1:4" x14ac:dyDescent="0.25">
      <c r="A9" t="s">
        <v>6</v>
      </c>
      <c r="B9" s="4">
        <v>25.24</v>
      </c>
    </row>
    <row r="10" spans="1:4" x14ac:dyDescent="0.25">
      <c r="A10" t="s">
        <v>7</v>
      </c>
      <c r="B10" s="5">
        <f>+B6-B7-B8-B9</f>
        <v>1876.9044999999999</v>
      </c>
      <c r="C10" s="3">
        <v>0.36499999999999999</v>
      </c>
    </row>
    <row r="11" spans="1:4" x14ac:dyDescent="0.25">
      <c r="C11">
        <v>424.93</v>
      </c>
      <c r="D11" s="2">
        <f>+B10*C10-C11</f>
        <v>260.14014249999997</v>
      </c>
    </row>
    <row r="13" spans="1:4" x14ac:dyDescent="0.25">
      <c r="D13" s="4"/>
    </row>
    <row r="14" spans="1:4" x14ac:dyDescent="0.25">
      <c r="A14" s="6" t="s">
        <v>8</v>
      </c>
      <c r="D14" s="7">
        <f>+D2-D3-D11-D13</f>
        <v>1677.5043575</v>
      </c>
    </row>
    <row r="21" spans="2:4" x14ac:dyDescent="0.25">
      <c r="D21" s="2">
        <v>2530</v>
      </c>
    </row>
    <row r="22" spans="2:4" x14ac:dyDescent="0.25">
      <c r="C22" s="3">
        <v>0.1807</v>
      </c>
      <c r="D22" s="2">
        <f>+D21*C22</f>
        <v>457.17099999999999</v>
      </c>
    </row>
    <row r="25" spans="2:4" x14ac:dyDescent="0.25">
      <c r="B25" s="5">
        <f>+D21</f>
        <v>2530</v>
      </c>
    </row>
    <row r="26" spans="2:4" x14ac:dyDescent="0.25">
      <c r="B26" s="5">
        <f>+D22</f>
        <v>457.17099999999999</v>
      </c>
    </row>
    <row r="27" spans="2:4" x14ac:dyDescent="0.25">
      <c r="B27">
        <v>25.5</v>
      </c>
    </row>
    <row r="28" spans="2:4" x14ac:dyDescent="0.25">
      <c r="B28">
        <v>52.2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235" zoomScaleNormal="235" workbookViewId="0">
      <selection activeCell="B9" sqref="B9"/>
    </sheetView>
  </sheetViews>
  <sheetFormatPr baseColWidth="10" defaultRowHeight="15" x14ac:dyDescent="0.25"/>
  <cols>
    <col min="1" max="1" width="20.7109375" customWidth="1"/>
    <col min="4" max="4" width="11.42578125" style="2"/>
  </cols>
  <sheetData>
    <row r="1" spans="1:7" x14ac:dyDescent="0.25">
      <c r="A1" t="s">
        <v>1</v>
      </c>
      <c r="D1" s="2">
        <v>2530</v>
      </c>
    </row>
    <row r="2" spans="1:7" x14ac:dyDescent="0.25">
      <c r="A2" t="s">
        <v>2</v>
      </c>
      <c r="C2" s="3">
        <v>0.1807</v>
      </c>
      <c r="D2" s="2">
        <f>+D1*C2</f>
        <v>457.17099999999999</v>
      </c>
    </row>
    <row r="4" spans="1:7" x14ac:dyDescent="0.25">
      <c r="A4" t="s">
        <v>3</v>
      </c>
    </row>
    <row r="5" spans="1:7" x14ac:dyDescent="0.25">
      <c r="A5" t="s">
        <v>4</v>
      </c>
      <c r="B5" s="2">
        <f>+D1</f>
        <v>2530</v>
      </c>
    </row>
    <row r="6" spans="1:7" x14ac:dyDescent="0.25">
      <c r="A6" t="s">
        <v>2</v>
      </c>
      <c r="B6" s="2">
        <f>+D2</f>
        <v>457.17099999999999</v>
      </c>
    </row>
    <row r="7" spans="1:7" x14ac:dyDescent="0.25">
      <c r="A7" t="s">
        <v>5</v>
      </c>
      <c r="B7" s="2">
        <v>25.5</v>
      </c>
    </row>
    <row r="8" spans="1:7" x14ac:dyDescent="0.25">
      <c r="A8" t="s">
        <v>9</v>
      </c>
      <c r="B8" s="4">
        <v>58</v>
      </c>
    </row>
    <row r="9" spans="1:7" x14ac:dyDescent="0.25">
      <c r="A9" t="s">
        <v>7</v>
      </c>
      <c r="B9" s="5">
        <f>+B5-B6-B7-B8</f>
        <v>1989.3290000000002</v>
      </c>
      <c r="C9" s="3">
        <v>0.36499999999999999</v>
      </c>
    </row>
    <row r="10" spans="1:7" x14ac:dyDescent="0.25">
      <c r="C10">
        <v>369.18</v>
      </c>
      <c r="D10" s="2">
        <f>+B9*C9-C10-G11</f>
        <v>353.42508500000002</v>
      </c>
      <c r="G10" t="s">
        <v>10</v>
      </c>
    </row>
    <row r="11" spans="1:7" x14ac:dyDescent="0.25">
      <c r="F11" t="s">
        <v>11</v>
      </c>
      <c r="G11">
        <f>21*2/12</f>
        <v>3.5</v>
      </c>
    </row>
    <row r="12" spans="1:7" x14ac:dyDescent="0.25">
      <c r="A12" t="s">
        <v>12</v>
      </c>
      <c r="D12" s="4">
        <v>500</v>
      </c>
    </row>
    <row r="13" spans="1:7" x14ac:dyDescent="0.25">
      <c r="A13" s="6" t="s">
        <v>8</v>
      </c>
      <c r="D13" s="7">
        <f>+D1-D2-D10-D12</f>
        <v>1219.4039150000001</v>
      </c>
    </row>
    <row r="20" spans="2:4" x14ac:dyDescent="0.25">
      <c r="D20" s="2">
        <v>2530</v>
      </c>
    </row>
    <row r="21" spans="2:4" x14ac:dyDescent="0.25">
      <c r="C21" s="3">
        <v>0.1807</v>
      </c>
      <c r="D21" s="2">
        <f>+D20*C21</f>
        <v>457.17099999999999</v>
      </c>
    </row>
    <row r="24" spans="2:4" x14ac:dyDescent="0.25">
      <c r="B24" s="5">
        <f>+D20</f>
        <v>2530</v>
      </c>
    </row>
    <row r="25" spans="2:4" x14ac:dyDescent="0.25">
      <c r="B25" s="5">
        <f>+D21</f>
        <v>457.17099999999999</v>
      </c>
    </row>
    <row r="26" spans="2:4" x14ac:dyDescent="0.25">
      <c r="B26">
        <v>25.5</v>
      </c>
    </row>
    <row r="27" spans="2:4" x14ac:dyDescent="0.25">
      <c r="B27">
        <v>52.2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145" zoomScaleNormal="145" workbookViewId="0">
      <selection activeCell="C6" sqref="C6"/>
    </sheetView>
  </sheetViews>
  <sheetFormatPr baseColWidth="10" defaultRowHeight="23.25" x14ac:dyDescent="0.35"/>
  <cols>
    <col min="1" max="1" width="27.28515625" style="9" customWidth="1"/>
    <col min="2" max="2" width="15.85546875" style="9" bestFit="1" customWidth="1"/>
    <col min="3" max="3" width="11.7109375" style="9" bestFit="1" customWidth="1"/>
    <col min="4" max="4" width="15.85546875" style="10" bestFit="1" customWidth="1"/>
    <col min="5" max="6" width="11.42578125" style="9"/>
    <col min="7" max="7" width="18.5703125" style="9" bestFit="1" customWidth="1"/>
    <col min="8" max="16384" width="11.42578125" style="9"/>
  </cols>
  <sheetData>
    <row r="1" spans="1:7" x14ac:dyDescent="0.35">
      <c r="A1" s="8" t="s">
        <v>13</v>
      </c>
    </row>
    <row r="2" spans="1:7" x14ac:dyDescent="0.35">
      <c r="A2" s="9" t="s">
        <v>1</v>
      </c>
      <c r="D2" s="10">
        <v>1600</v>
      </c>
    </row>
    <row r="3" spans="1:7" x14ac:dyDescent="0.35">
      <c r="A3" s="9" t="s">
        <v>14</v>
      </c>
    </row>
    <row r="4" spans="1:7" x14ac:dyDescent="0.35">
      <c r="A4" s="9">
        <v>4</v>
      </c>
      <c r="B4" s="11">
        <f>+D2/168</f>
        <v>9.5238095238095237</v>
      </c>
      <c r="C4" s="9" t="s">
        <v>15</v>
      </c>
      <c r="D4" s="10">
        <f>+B4*A4</f>
        <v>38.095238095238095</v>
      </c>
    </row>
    <row r="5" spans="1:7" x14ac:dyDescent="0.35">
      <c r="A5" s="9">
        <v>4</v>
      </c>
      <c r="B5" s="11">
        <f>+B4*C5</f>
        <v>4.7619047619047619</v>
      </c>
      <c r="C5" s="12">
        <v>0.5</v>
      </c>
      <c r="D5" s="20">
        <f>+B5*A5</f>
        <v>19.047619047619047</v>
      </c>
      <c r="E5" s="9" t="s">
        <v>16</v>
      </c>
    </row>
    <row r="6" spans="1:7" x14ac:dyDescent="0.35">
      <c r="A6" s="9" t="s">
        <v>17</v>
      </c>
      <c r="D6" s="10">
        <f>SUM(D2:D5)</f>
        <v>1657.1428571428571</v>
      </c>
    </row>
    <row r="7" spans="1:7" x14ac:dyDescent="0.35">
      <c r="A7" s="9" t="s">
        <v>18</v>
      </c>
      <c r="B7" s="18">
        <f>+D6</f>
        <v>1657.1428571428571</v>
      </c>
      <c r="C7" s="19">
        <v>0.1807</v>
      </c>
      <c r="D7" s="10">
        <f>+B7*C7</f>
        <v>299.4457142857143</v>
      </c>
      <c r="G7" s="11"/>
    </row>
    <row r="8" spans="1:7" x14ac:dyDescent="0.35">
      <c r="A8" s="9" t="s">
        <v>3</v>
      </c>
    </row>
    <row r="9" spans="1:7" x14ac:dyDescent="0.35">
      <c r="A9" s="9" t="s">
        <v>4</v>
      </c>
      <c r="B9" s="18">
        <f>+D6</f>
        <v>1657.1428571428571</v>
      </c>
    </row>
    <row r="10" spans="1:7" x14ac:dyDescent="0.35">
      <c r="A10" s="9" t="s">
        <v>2</v>
      </c>
      <c r="B10" s="18">
        <f>+D7</f>
        <v>299.4457142857143</v>
      </c>
    </row>
    <row r="11" spans="1:7" x14ac:dyDescent="0.35">
      <c r="A11" s="9" t="s">
        <v>20</v>
      </c>
      <c r="B11" s="18">
        <f>+D5</f>
        <v>19.047619047619047</v>
      </c>
    </row>
    <row r="12" spans="1:7" x14ac:dyDescent="0.35">
      <c r="A12" s="9" t="s">
        <v>5</v>
      </c>
      <c r="B12" s="10">
        <v>28.9</v>
      </c>
    </row>
    <row r="13" spans="1:7" x14ac:dyDescent="0.35">
      <c r="A13" s="9" t="s">
        <v>21</v>
      </c>
      <c r="B13" s="17">
        <v>10</v>
      </c>
    </row>
    <row r="14" spans="1:7" x14ac:dyDescent="0.35">
      <c r="B14" s="18">
        <f>B9-SUM(B10:B13)</f>
        <v>1299.7495238095239</v>
      </c>
      <c r="C14" s="19">
        <v>0.36499999999999999</v>
      </c>
    </row>
    <row r="15" spans="1:7" x14ac:dyDescent="0.35">
      <c r="C15" s="9">
        <v>369.18</v>
      </c>
      <c r="D15" s="10">
        <f>+B14*C14-C15</f>
        <v>105.22857619047619</v>
      </c>
    </row>
    <row r="16" spans="1:7" x14ac:dyDescent="0.35">
      <c r="A16" s="9" t="s">
        <v>22</v>
      </c>
      <c r="D16" s="17">
        <v>10</v>
      </c>
    </row>
    <row r="17" spans="2:4" x14ac:dyDescent="0.35">
      <c r="B17" s="8" t="s">
        <v>33</v>
      </c>
      <c r="C17" s="8"/>
      <c r="D17" s="21">
        <f>D6-SUM(D7:D16)</f>
        <v>1242.4685666666667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="145" zoomScaleNormal="145" workbookViewId="0">
      <selection activeCell="C3" sqref="C3"/>
    </sheetView>
  </sheetViews>
  <sheetFormatPr baseColWidth="10" defaultRowHeight="23.25" x14ac:dyDescent="0.35"/>
  <cols>
    <col min="1" max="1" width="27.28515625" style="9" customWidth="1"/>
    <col min="2" max="2" width="15.85546875" style="9" bestFit="1" customWidth="1"/>
    <col min="3" max="3" width="11.7109375" style="9" bestFit="1" customWidth="1"/>
    <col min="4" max="4" width="15.85546875" style="10" bestFit="1" customWidth="1"/>
    <col min="5" max="6" width="11.42578125" style="9"/>
    <col min="7" max="7" width="18.5703125" style="9" bestFit="1" customWidth="1"/>
    <col min="8" max="16384" width="11.42578125" style="9"/>
  </cols>
  <sheetData>
    <row r="1" spans="1:7" x14ac:dyDescent="0.35">
      <c r="A1" s="8" t="s">
        <v>23</v>
      </c>
    </row>
    <row r="2" spans="1:7" x14ac:dyDescent="0.35">
      <c r="A2" s="9" t="s">
        <v>1</v>
      </c>
      <c r="D2" s="10">
        <v>2680</v>
      </c>
    </row>
    <row r="3" spans="1:7" x14ac:dyDescent="0.35">
      <c r="A3" s="9" t="s">
        <v>14</v>
      </c>
    </row>
    <row r="4" spans="1:7" x14ac:dyDescent="0.35">
      <c r="A4" s="9">
        <v>13</v>
      </c>
      <c r="B4" s="11">
        <f>+D2/168</f>
        <v>15.952380952380953</v>
      </c>
      <c r="C4" s="9" t="s">
        <v>15</v>
      </c>
      <c r="D4" s="10">
        <f>+B4*A4</f>
        <v>207.38095238095238</v>
      </c>
    </row>
    <row r="5" spans="1:7" x14ac:dyDescent="0.35">
      <c r="A5" s="9">
        <v>10</v>
      </c>
      <c r="B5" s="10">
        <f>+B4*C5</f>
        <v>7.9761904761904763</v>
      </c>
      <c r="C5" s="12">
        <v>0.5</v>
      </c>
      <c r="D5" s="13">
        <f>+B5*A5</f>
        <v>79.761904761904759</v>
      </c>
      <c r="E5" s="9" t="s">
        <v>16</v>
      </c>
    </row>
    <row r="6" spans="1:7" x14ac:dyDescent="0.35">
      <c r="A6" s="14">
        <v>3</v>
      </c>
      <c r="B6" s="15">
        <f>+B5</f>
        <v>7.9761904761904763</v>
      </c>
      <c r="C6" s="16">
        <v>0.5</v>
      </c>
      <c r="D6" s="17">
        <f>+B6*A6</f>
        <v>23.928571428571431</v>
      </c>
      <c r="E6" s="9" t="s">
        <v>24</v>
      </c>
    </row>
    <row r="7" spans="1:7" x14ac:dyDescent="0.35">
      <c r="A7" s="9" t="s">
        <v>17</v>
      </c>
      <c r="D7" s="10">
        <f>SUM(D2:D6)</f>
        <v>2991.0714285714284</v>
      </c>
    </row>
    <row r="8" spans="1:7" x14ac:dyDescent="0.35">
      <c r="A8" s="9" t="s">
        <v>18</v>
      </c>
      <c r="B8" s="18">
        <f>+D7</f>
        <v>2991.0714285714284</v>
      </c>
      <c r="C8" s="19">
        <v>0.1807</v>
      </c>
      <c r="D8" s="10">
        <f>+B8*C8</f>
        <v>540.48660714285711</v>
      </c>
      <c r="F8" s="9" t="s">
        <v>19</v>
      </c>
      <c r="G8" s="11">
        <v>4530</v>
      </c>
    </row>
    <row r="9" spans="1:7" x14ac:dyDescent="0.35">
      <c r="A9" s="9" t="s">
        <v>3</v>
      </c>
    </row>
    <row r="10" spans="1:7" x14ac:dyDescent="0.35">
      <c r="A10" s="9" t="s">
        <v>4</v>
      </c>
      <c r="B10" s="18">
        <f>+D7</f>
        <v>2991.0714285714284</v>
      </c>
    </row>
    <row r="11" spans="1:7" x14ac:dyDescent="0.35">
      <c r="A11" s="9" t="s">
        <v>2</v>
      </c>
      <c r="B11" s="18">
        <f>+D8</f>
        <v>540.48660714285711</v>
      </c>
    </row>
    <row r="12" spans="1:7" x14ac:dyDescent="0.35">
      <c r="A12" s="9" t="s">
        <v>20</v>
      </c>
      <c r="B12" s="18">
        <f>+D5</f>
        <v>79.761904761904759</v>
      </c>
    </row>
    <row r="13" spans="1:7" x14ac:dyDescent="0.35">
      <c r="A13" s="9" t="s">
        <v>5</v>
      </c>
      <c r="B13" s="9">
        <v>48.6</v>
      </c>
    </row>
    <row r="14" spans="1:7" x14ac:dyDescent="0.35">
      <c r="A14" s="9" t="s">
        <v>21</v>
      </c>
      <c r="B14" s="17">
        <v>10</v>
      </c>
    </row>
    <row r="15" spans="1:7" x14ac:dyDescent="0.35">
      <c r="B15" s="18">
        <f>B10-SUM(B11:B14)</f>
        <v>2312.2229166666666</v>
      </c>
      <c r="C15" s="19">
        <v>0.4321429</v>
      </c>
    </row>
    <row r="16" spans="1:7" x14ac:dyDescent="0.35">
      <c r="C16" s="9">
        <v>510.13</v>
      </c>
      <c r="D16" s="10">
        <f>+B15*C15-C16</f>
        <v>489.08071665479167</v>
      </c>
    </row>
    <row r="18" spans="1:4" x14ac:dyDescent="0.35">
      <c r="A18" s="9" t="s">
        <v>22</v>
      </c>
      <c r="D18" s="17">
        <v>10</v>
      </c>
    </row>
    <row r="19" spans="1:4" x14ac:dyDescent="0.35">
      <c r="D19" s="10">
        <f>D7-SUM(D8:D18)</f>
        <v>1951.5041047737795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7" zoomScale="145" zoomScaleNormal="145" workbookViewId="0">
      <selection activeCell="D15" sqref="D15"/>
    </sheetView>
  </sheetViews>
  <sheetFormatPr baseColWidth="10" defaultRowHeight="23.25" x14ac:dyDescent="0.35"/>
  <cols>
    <col min="1" max="1" width="27.28515625" style="9" customWidth="1"/>
    <col min="2" max="2" width="15.85546875" style="9" bestFit="1" customWidth="1"/>
    <col min="3" max="3" width="11.7109375" style="9" bestFit="1" customWidth="1"/>
    <col min="4" max="4" width="15.85546875" style="10" bestFit="1" customWidth="1"/>
    <col min="5" max="6" width="11.42578125" style="9"/>
    <col min="7" max="7" width="18.5703125" style="9" bestFit="1" customWidth="1"/>
    <col min="8" max="8" width="12.28515625" style="9" bestFit="1" customWidth="1"/>
    <col min="9" max="9" width="14" style="9" bestFit="1" customWidth="1"/>
    <col min="10" max="16384" width="11.42578125" style="9"/>
  </cols>
  <sheetData>
    <row r="1" spans="1:9" x14ac:dyDescent="0.35">
      <c r="A1" s="8" t="s">
        <v>25</v>
      </c>
    </row>
    <row r="2" spans="1:9" x14ac:dyDescent="0.35">
      <c r="A2" s="9" t="s">
        <v>26</v>
      </c>
      <c r="D2" s="10">
        <v>4580</v>
      </c>
    </row>
    <row r="3" spans="1:9" x14ac:dyDescent="0.35">
      <c r="A3" s="9" t="s">
        <v>14</v>
      </c>
    </row>
    <row r="4" spans="1:9" x14ac:dyDescent="0.35">
      <c r="A4" s="9">
        <v>12</v>
      </c>
      <c r="B4" s="11">
        <f>+D2/167</f>
        <v>27.425149700598801</v>
      </c>
      <c r="C4" s="9" t="s">
        <v>15</v>
      </c>
      <c r="D4" s="10">
        <f>+B4*A4</f>
        <v>329.10179640718559</v>
      </c>
    </row>
    <row r="5" spans="1:9" x14ac:dyDescent="0.35">
      <c r="A5" s="9">
        <v>10</v>
      </c>
      <c r="B5" s="10">
        <f>+B4*C5</f>
        <v>13.712574850299401</v>
      </c>
      <c r="C5" s="12">
        <v>0.5</v>
      </c>
      <c r="D5" s="13">
        <v>86</v>
      </c>
      <c r="E5" s="9" t="s">
        <v>16</v>
      </c>
      <c r="F5" s="9" t="s">
        <v>27</v>
      </c>
      <c r="I5" s="11">
        <f>137.1-86</f>
        <v>51.099999999999994</v>
      </c>
    </row>
    <row r="6" spans="1:9" x14ac:dyDescent="0.35">
      <c r="A6" s="14">
        <v>2</v>
      </c>
      <c r="B6" s="15">
        <f>+B5</f>
        <v>13.712574850299401</v>
      </c>
      <c r="C6" s="16">
        <v>0.5</v>
      </c>
      <c r="D6" s="17">
        <f>(B6*A6)+137.1-86</f>
        <v>78.525149700598803</v>
      </c>
      <c r="E6" s="9" t="s">
        <v>28</v>
      </c>
    </row>
    <row r="7" spans="1:9" x14ac:dyDescent="0.35">
      <c r="A7" s="9" t="s">
        <v>17</v>
      </c>
      <c r="D7" s="10">
        <f>SUM(D2:D6)</f>
        <v>5073.6269461077836</v>
      </c>
      <c r="I7" s="18"/>
    </row>
    <row r="8" spans="1:9" x14ac:dyDescent="0.35">
      <c r="A8" s="9" t="s">
        <v>18</v>
      </c>
      <c r="B8" s="18">
        <v>4530</v>
      </c>
      <c r="C8" s="19">
        <v>0.182</v>
      </c>
      <c r="D8" s="10">
        <f>+B8*C8</f>
        <v>824.45999999999992</v>
      </c>
      <c r="F8" s="22" t="s">
        <v>29</v>
      </c>
      <c r="G8" s="23"/>
      <c r="H8" s="22"/>
    </row>
    <row r="9" spans="1:9" x14ac:dyDescent="0.35">
      <c r="A9" s="9" t="s">
        <v>3</v>
      </c>
      <c r="I9" s="18"/>
    </row>
    <row r="10" spans="1:9" x14ac:dyDescent="0.35">
      <c r="A10" s="9" t="s">
        <v>4</v>
      </c>
      <c r="B10" s="10">
        <f>+D7</f>
        <v>5073.6269461077836</v>
      </c>
    </row>
    <row r="11" spans="1:9" x14ac:dyDescent="0.35">
      <c r="A11" s="9" t="s">
        <v>2</v>
      </c>
      <c r="B11" s="10">
        <f>+D8</f>
        <v>824.45999999999992</v>
      </c>
    </row>
    <row r="12" spans="1:9" x14ac:dyDescent="0.35">
      <c r="A12" s="9" t="s">
        <v>20</v>
      </c>
      <c r="B12" s="13">
        <f>+D5</f>
        <v>86</v>
      </c>
    </row>
    <row r="13" spans="1:9" x14ac:dyDescent="0.35">
      <c r="A13" s="9" t="s">
        <v>5</v>
      </c>
      <c r="B13" s="10">
        <v>39.799999999999997</v>
      </c>
    </row>
    <row r="14" spans="1:9" x14ac:dyDescent="0.35">
      <c r="A14" s="9" t="s">
        <v>9</v>
      </c>
      <c r="B14" s="10">
        <v>113</v>
      </c>
    </row>
    <row r="15" spans="1:9" x14ac:dyDescent="0.35">
      <c r="A15" s="9" t="s">
        <v>30</v>
      </c>
      <c r="B15" s="10">
        <v>23.6</v>
      </c>
    </row>
    <row r="16" spans="1:9" x14ac:dyDescent="0.35">
      <c r="A16" s="9" t="s">
        <v>21</v>
      </c>
      <c r="B16" s="17">
        <v>10</v>
      </c>
    </row>
    <row r="17" spans="1:8" x14ac:dyDescent="0.35">
      <c r="B17" s="10">
        <f>B10-SUM(B11:B16)</f>
        <v>3976.766946107784</v>
      </c>
      <c r="C17" s="19">
        <v>0.4321429</v>
      </c>
      <c r="F17" s="9" t="s">
        <v>10</v>
      </c>
    </row>
    <row r="18" spans="1:8" x14ac:dyDescent="0.35">
      <c r="C18" s="9">
        <v>565.88</v>
      </c>
      <c r="D18" s="10">
        <f>+B17*C17-C18-H18</f>
        <v>1145.6516007151613</v>
      </c>
      <c r="F18" s="9" t="s">
        <v>31</v>
      </c>
      <c r="H18" s="11">
        <f>42*2/12</f>
        <v>7</v>
      </c>
    </row>
    <row r="19" spans="1:8" x14ac:dyDescent="0.35">
      <c r="A19" s="9" t="s">
        <v>32</v>
      </c>
      <c r="D19" s="10">
        <f>+B15</f>
        <v>23.6</v>
      </c>
    </row>
    <row r="20" spans="1:8" x14ac:dyDescent="0.35">
      <c r="A20" s="9" t="s">
        <v>22</v>
      </c>
      <c r="D20" s="10">
        <v>10</v>
      </c>
    </row>
    <row r="21" spans="1:8" x14ac:dyDescent="0.35">
      <c r="A21" s="9" t="s">
        <v>12</v>
      </c>
      <c r="D21" s="17">
        <v>500</v>
      </c>
    </row>
    <row r="22" spans="1:8" x14ac:dyDescent="0.35">
      <c r="B22" s="8" t="s">
        <v>8</v>
      </c>
      <c r="C22" s="8"/>
      <c r="D22" s="21">
        <f>D7-SUM(D8:D21)</f>
        <v>2569.9153453926224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Angaben</vt:lpstr>
      <vt:lpstr>Beispiel 1</vt:lpstr>
      <vt:lpstr>Beispiel 2</vt:lpstr>
      <vt:lpstr>Beispiel 3</vt:lpstr>
      <vt:lpstr>Beispiel 4</vt:lpstr>
      <vt:lpstr>Beispiel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 Helmut</dc:creator>
  <cp:lastModifiedBy>Mag. Helmut Bauer</cp:lastModifiedBy>
  <dcterms:created xsi:type="dcterms:W3CDTF">2014-03-11T09:57:22Z</dcterms:created>
  <dcterms:modified xsi:type="dcterms:W3CDTF">2014-03-14T09:09:29Z</dcterms:modified>
</cp:coreProperties>
</file>